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Documents Philip\Documents Philip\WORK\PROGRAMME\OFFICE ADMIN\Tender Documents\Roads Projects\2023_24\ReGravelling\Tender Document\"/>
    </mc:Choice>
  </mc:AlternateContent>
  <bookViews>
    <workbookView xWindow="0" yWindow="0" windowWidth="21600" windowHeight="10210" activeTab="7"/>
  </bookViews>
  <sheets>
    <sheet name="1200" sheetId="1" r:id="rId1"/>
    <sheet name="1300" sheetId="2" r:id="rId2"/>
    <sheet name="1500" sheetId="3" r:id="rId3"/>
    <sheet name="3300" sheetId="4" r:id="rId4"/>
    <sheet name="3400" sheetId="5" r:id="rId5"/>
    <sheet name="5900" sheetId="6" r:id="rId6"/>
    <sheet name="9400" sheetId="7" r:id="rId7"/>
    <sheet name="Summary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8" l="1"/>
  <c r="C9" i="8"/>
  <c r="C8" i="8"/>
  <c r="C6" i="8"/>
  <c r="C5" i="8"/>
  <c r="C4" i="8"/>
  <c r="C3" i="8"/>
  <c r="F11" i="7"/>
  <c r="F10" i="7"/>
  <c r="F9" i="7"/>
  <c r="F8" i="7"/>
  <c r="F7" i="7"/>
  <c r="F6" i="7"/>
  <c r="F6" i="6"/>
  <c r="F4" i="6"/>
  <c r="F12" i="5"/>
  <c r="F8" i="5"/>
  <c r="F5" i="5"/>
  <c r="F9" i="4"/>
  <c r="F8" i="4"/>
  <c r="F6" i="4"/>
  <c r="F17" i="3"/>
  <c r="F16" i="3"/>
  <c r="F15" i="3"/>
  <c r="F14" i="3"/>
  <c r="F12" i="3"/>
  <c r="F11" i="3"/>
  <c r="F10" i="3"/>
  <c r="F9" i="3"/>
  <c r="F23" i="3"/>
  <c r="F8" i="3"/>
  <c r="F7" i="3"/>
  <c r="F3" i="3"/>
  <c r="F14" i="1"/>
  <c r="F9" i="2"/>
  <c r="F6" i="2"/>
  <c r="F5" i="2"/>
  <c r="F4" i="2"/>
  <c r="F13" i="1"/>
  <c r="F8" i="1"/>
  <c r="F12" i="1"/>
  <c r="F6" i="1"/>
  <c r="C10" i="8" l="1"/>
  <c r="C11" i="8"/>
  <c r="C12" i="8" s="1"/>
  <c r="F26" i="3"/>
  <c r="C13" i="8" l="1"/>
  <c r="C14" i="8" s="1"/>
</calcChain>
</file>

<file path=xl/sharedStrings.xml><?xml version="1.0" encoding="utf-8"?>
<sst xmlns="http://schemas.openxmlformats.org/spreadsheetml/2006/main" count="193" uniqueCount="129">
  <si>
    <t>SECTION 1200: GENERAL REQUIREMENTS AND PROVISIONS</t>
  </si>
  <si>
    <t>ITEM NO</t>
  </si>
  <si>
    <t>DESCRIPTION</t>
  </si>
  <si>
    <t>UNIT</t>
  </si>
  <si>
    <t>QUANTITY</t>
  </si>
  <si>
    <t>RATE</t>
  </si>
  <si>
    <t>AMOUNT</t>
  </si>
  <si>
    <t>12,02</t>
  </si>
  <si>
    <t>Community Liaison Officer(s)</t>
  </si>
  <si>
    <t>a) Remuneration of Liaison Officer(s)</t>
  </si>
  <si>
    <t>Month</t>
  </si>
  <si>
    <t>b) Contractor's charge to allow for handling costs and profit in respect of sub-item 12.02 (a)</t>
  </si>
  <si>
    <t>%</t>
  </si>
  <si>
    <t>Excavation</t>
  </si>
  <si>
    <t>12,05</t>
  </si>
  <si>
    <t>Cost of Royalties and land expropriation</t>
  </si>
  <si>
    <t>Prov Sum</t>
  </si>
  <si>
    <t>12,06</t>
  </si>
  <si>
    <t>Project Name Board</t>
  </si>
  <si>
    <t>No</t>
  </si>
  <si>
    <t xml:space="preserve">  </t>
  </si>
  <si>
    <t xml:space="preserve"> TOTAL SECTION 1200 CARRIED TO SUMMARY:</t>
  </si>
  <si>
    <t>SECTION 1300: CONTRACTOR'S ESTABLISHMENT ON SITE AND GENERAL OBLIGATIONS</t>
  </si>
  <si>
    <t>B13.01</t>
  </si>
  <si>
    <t>The contractors general obligations:</t>
  </si>
  <si>
    <t>(a)  Fixed obligations</t>
  </si>
  <si>
    <t>Lump sum</t>
  </si>
  <si>
    <t>(b) Value-related obligations</t>
  </si>
  <si>
    <t>(c)  Time related obligations</t>
  </si>
  <si>
    <t>The combined total tendered for sub-items (a), (b) and ( c) shall not</t>
  </si>
  <si>
    <t xml:space="preserve">exceed 15% of the tender sum </t>
  </si>
  <si>
    <t xml:space="preserve"> TOTAL SECTION 1300 CARRIED TO SUMMARY:</t>
  </si>
  <si>
    <t>SECTION 1500: ACCOMMODATION OF TRAFFIC</t>
  </si>
  <si>
    <t>15,01</t>
  </si>
  <si>
    <t>Accommodating traffic and maintaining temporary deviations.</t>
  </si>
  <si>
    <t>km</t>
  </si>
  <si>
    <t>15,03</t>
  </si>
  <si>
    <t>Temporary traffic-control facilities:</t>
  </si>
  <si>
    <t>[The cost for the replacement of damaged or stolen signs or facilities shall be included in the rates under Item B15.03.]</t>
  </si>
  <si>
    <t>(a)</t>
  </si>
  <si>
    <t>Flagmen.</t>
  </si>
  <si>
    <t>man-day</t>
  </si>
  <si>
    <t>(b)</t>
  </si>
  <si>
    <t>Portable STOP and GO-RY signs.</t>
  </si>
  <si>
    <t>(d)</t>
  </si>
  <si>
    <t>Amber flicker lights.</t>
  </si>
  <si>
    <t>(e)</t>
  </si>
  <si>
    <t>Road signs, R- and TR-series (1200 mm).</t>
  </si>
  <si>
    <t>(f)</t>
  </si>
  <si>
    <t>Road signs, TW-series. (1500 mm)</t>
  </si>
  <si>
    <t>(g)</t>
  </si>
  <si>
    <t>Road signs, STW-, DTG-, TGS- AND TG-series. (Excluding delineators and barricades)</t>
  </si>
  <si>
    <r>
      <t>m</t>
    </r>
    <r>
      <rPr>
        <vertAlign val="superscript"/>
        <sz val="9"/>
        <color theme="1"/>
        <rFont val="Arial"/>
        <family val="2"/>
      </rPr>
      <t>2</t>
    </r>
  </si>
  <si>
    <t>(h)</t>
  </si>
  <si>
    <t>Delineators (200 mm x 800 mm):</t>
  </si>
  <si>
    <t>Rate only</t>
  </si>
  <si>
    <t>(h)(ii)</t>
  </si>
  <si>
    <t>Delineators mounted back to back.</t>
  </si>
  <si>
    <t>(i)</t>
  </si>
  <si>
    <t>Movable barricade/road sign combination with an effective width of 6 meters.</t>
  </si>
  <si>
    <t>No.</t>
  </si>
  <si>
    <t>(j)</t>
  </si>
  <si>
    <t>Traffic cones - 750 mm.</t>
  </si>
  <si>
    <t>(k)</t>
  </si>
  <si>
    <t>Provision of high visibility safety jackets and safety hats.</t>
  </si>
  <si>
    <t>15,05</t>
  </si>
  <si>
    <t>Gravelling and repair of temporary deviations and existing gravel shoulders used as temporary deviations:</t>
  </si>
  <si>
    <t>Existing gravel shoulders.</t>
  </si>
  <si>
    <r>
      <t>m</t>
    </r>
    <r>
      <rPr>
        <vertAlign val="superscript"/>
        <sz val="9"/>
        <color theme="1"/>
        <rFont val="Arial"/>
        <family val="2"/>
      </rPr>
      <t>3</t>
    </r>
  </si>
  <si>
    <t>[The rate shall include full compensation for all work required to construct, re-gravel and repair the existing shoulder to be used as a temporary deviation.]</t>
  </si>
  <si>
    <t>15,06</t>
  </si>
  <si>
    <t>Watering of temporary deviations.</t>
  </si>
  <si>
    <t>kl</t>
  </si>
  <si>
    <t xml:space="preserve"> SUB-TOTAL SECTION 1500 CARRIED FORWARD:</t>
  </si>
  <si>
    <t>SECTION 3300: MASS EARTHWORKS</t>
  </si>
  <si>
    <t>33,01</t>
  </si>
  <si>
    <t xml:space="preserve">Roadbed preparation and the compaction of material: </t>
  </si>
  <si>
    <t xml:space="preserve">[The rate shall provide for all costs to cover restricted works for half width construction. The roadbed depth is 150 mm.] </t>
  </si>
  <si>
    <t>Compaction to 93% of modofied AASHTO density.</t>
  </si>
  <si>
    <t>m³</t>
  </si>
  <si>
    <t>In-Situ Gravel selected layer compacted to:</t>
  </si>
  <si>
    <t>(b)(i)</t>
  </si>
  <si>
    <t>93% of modified AASHTO density with a compacted layer thickness of 150 mm.</t>
  </si>
  <si>
    <t xml:space="preserve"> TOTAL SECTION 3300 CARRIED TO SUMMARY:</t>
  </si>
  <si>
    <t>SECTION 3400: PAVEMENT LAYERS OF GRAVEL MATERIAL</t>
  </si>
  <si>
    <t>34,01</t>
  </si>
  <si>
    <t>Pavement layers constructed from gravel taken from cut or borrow, incl. free-haul up to 5km.</t>
  </si>
  <si>
    <t>Gravel selected layer compacted to:</t>
  </si>
  <si>
    <t>Constructed from type G6 material compacted to 93% of modified AASHTO density (150mm compacted layer thickness).</t>
  </si>
  <si>
    <t>(c)</t>
  </si>
  <si>
    <t>Gravel subbase (unstabilized gravel) compacted to:</t>
  </si>
  <si>
    <t>Constructed from type G5 material compacted to 95% of modified AASHTO density (150mm compacted layer thickness).</t>
  </si>
  <si>
    <t xml:space="preserve"> TOTAL SECTION 3400 CARRIED TO SUMMARY:</t>
  </si>
  <si>
    <t>SECTION 5900: FINISHING THE ROAD AND ROAD RESERVE AND TREATING OLD ROADS</t>
  </si>
  <si>
    <t>Finishing the road and road reserve:</t>
  </si>
  <si>
    <t>Single carriageway road.</t>
  </si>
  <si>
    <t xml:space="preserve"> TOTAL SECTION 5900 CARRIED TO SUMMARY:</t>
  </si>
  <si>
    <t>SECTION 9400: OCUPATIONAL HEALTH AND SAFETY</t>
  </si>
  <si>
    <t>B9400</t>
  </si>
  <si>
    <t>OCCUPATIONAL HEALTH AND SAFETY</t>
  </si>
  <si>
    <t>B94.01</t>
  </si>
  <si>
    <t>Preparation of Contractor’s site-specific Health and Safety Plan</t>
  </si>
  <si>
    <t>Sum</t>
  </si>
  <si>
    <t>B94.02</t>
  </si>
  <si>
    <t>Principal Contractor’s initial obligations in respect of the OHS Act and Construction Regulations</t>
  </si>
  <si>
    <t>B94.03</t>
  </si>
  <si>
    <t>Principal Contractor’s time related obligations in respect of the OHS Act and Construction Regulations.</t>
  </si>
  <si>
    <t>month</t>
  </si>
  <si>
    <t>B94.04</t>
  </si>
  <si>
    <t>Provision of full time Construction Health and Safety Officer</t>
  </si>
  <si>
    <t>B94.05</t>
  </si>
  <si>
    <t>Submission of the Health and Safety File</t>
  </si>
  <si>
    <t>Lump Sum</t>
  </si>
  <si>
    <t xml:space="preserve"> TOTAL SECTION 9400 CARRIED TO SUMMARY:</t>
  </si>
  <si>
    <t>SUMMARY OF SCHEDULE OF QUANTITIES</t>
  </si>
  <si>
    <t>SECTION REFERENCE</t>
  </si>
  <si>
    <t>SECTION DESCRIPTION</t>
  </si>
  <si>
    <t>GENERAL REQUIREMENTS AND PROVISIONS</t>
  </si>
  <si>
    <t>CONTRACTOR'S ESTABLISHMENT ON SITE AND OBLIGATIONS</t>
  </si>
  <si>
    <t>ACCOMMODATION OF TRAFFIC</t>
  </si>
  <si>
    <t>MASS EARTHWORKS</t>
  </si>
  <si>
    <t>FINISHING THE ROAD AND ROAD RESERVE AND TREATING OLD ROADS</t>
  </si>
  <si>
    <t>TOTAL VALUE OF WORK:</t>
  </si>
  <si>
    <t>CONTINGENCIES 10%</t>
  </si>
  <si>
    <t>SUB-TOTAL OF CONSTRUCTION WORKS AMOUNT:</t>
  </si>
  <si>
    <t>VALUE ADDED TAX: [15%]</t>
  </si>
  <si>
    <t>TOTAL CONSTRUCTION AMOUNT AS PER FORM OF OFFER</t>
  </si>
  <si>
    <r>
      <t>(This should be the same bid amount  in the front page)</t>
    </r>
    <r>
      <rPr>
        <sz val="10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 xml:space="preserve">NB: This grand total amount appear on the cover of the tender document (this amount will be used for evaluation purposes   </t>
    </r>
  </si>
  <si>
    <t>PAVEMENT LAYERS OF GRAVEL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</si>
</sst>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[$R-1C09]* #,##0.00_-;\-[$R-1C09]* #,##0.00_-;_-[$R-1C09]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9" fontId="3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1" fillId="0" borderId="5" xfId="0" applyNumberFormat="1" applyFont="1" applyBorder="1" applyAlignment="1">
      <alignment vertical="top"/>
    </xf>
    <xf numFmtId="168" fontId="2" fillId="0" borderId="7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horizontal="center" vertical="center"/>
    </xf>
    <xf numFmtId="168" fontId="1" fillId="0" borderId="7" xfId="0" applyNumberFormat="1" applyFont="1" applyBorder="1" applyAlignment="1">
      <alignment vertical="top"/>
    </xf>
    <xf numFmtId="168" fontId="3" fillId="0" borderId="5" xfId="0" applyNumberFormat="1" applyFont="1" applyBorder="1" applyAlignment="1">
      <alignment vertical="center"/>
    </xf>
    <xf numFmtId="168" fontId="2" fillId="0" borderId="5" xfId="0" applyNumberFormat="1" applyFont="1" applyBorder="1" applyAlignment="1">
      <alignment vertical="center"/>
    </xf>
    <xf numFmtId="168" fontId="0" fillId="0" borderId="0" xfId="0" applyNumberFormat="1"/>
    <xf numFmtId="168" fontId="3" fillId="0" borderId="9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8" fontId="2" fillId="0" borderId="11" xfId="0" applyNumberFormat="1" applyFont="1" applyBorder="1" applyAlignment="1">
      <alignment vertical="center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top"/>
    </xf>
    <xf numFmtId="168" fontId="1" fillId="0" borderId="6" xfId="0" applyNumberFormat="1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8" fontId="3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8" fontId="2" fillId="0" borderId="5" xfId="0" applyNumberFormat="1" applyFont="1" applyBorder="1" applyAlignment="1">
      <alignment vertical="center" wrapText="1"/>
    </xf>
    <xf numFmtId="168" fontId="2" fillId="0" borderId="17" xfId="0" applyNumberFormat="1" applyFont="1" applyBorder="1" applyAlignment="1">
      <alignment vertical="center"/>
    </xf>
    <xf numFmtId="168" fontId="2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22" sqref="F22"/>
    </sheetView>
  </sheetViews>
  <sheetFormatPr defaultRowHeight="14.5" x14ac:dyDescent="0.35"/>
  <cols>
    <col min="2" max="2" width="27.90625" bestFit="1" customWidth="1"/>
    <col min="6" max="6" width="11.54296875" style="28" bestFit="1" customWidth="1"/>
  </cols>
  <sheetData>
    <row r="1" spans="1:6" ht="15" thickBot="1" x14ac:dyDescent="0.4">
      <c r="A1" s="15" t="s">
        <v>0</v>
      </c>
      <c r="B1" s="16"/>
      <c r="C1" s="16"/>
      <c r="D1" s="16"/>
      <c r="E1" s="16"/>
      <c r="F1" s="17"/>
    </row>
    <row r="2" spans="1:6" ht="15" thickBot="1" x14ac:dyDescent="0.4">
      <c r="A2" s="1"/>
      <c r="B2" s="2"/>
      <c r="C2" s="2"/>
      <c r="D2" s="2"/>
      <c r="E2" s="2"/>
      <c r="F2" s="21"/>
    </row>
    <row r="3" spans="1:6" x14ac:dyDescent="0.3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22" t="s">
        <v>6</v>
      </c>
    </row>
    <row r="4" spans="1:6" x14ac:dyDescent="0.35">
      <c r="A4" s="5"/>
      <c r="B4" s="6"/>
      <c r="C4" s="7"/>
      <c r="D4" s="7"/>
      <c r="E4" s="7"/>
      <c r="F4" s="23"/>
    </row>
    <row r="5" spans="1:6" x14ac:dyDescent="0.35">
      <c r="A5" s="3" t="s">
        <v>7</v>
      </c>
      <c r="B5" s="7" t="s">
        <v>8</v>
      </c>
      <c r="C5" s="7"/>
      <c r="D5" s="7"/>
      <c r="E5" s="7"/>
      <c r="F5" s="23"/>
    </row>
    <row r="6" spans="1:6" x14ac:dyDescent="0.35">
      <c r="A6" s="5"/>
      <c r="B6" s="7" t="s">
        <v>9</v>
      </c>
      <c r="C6" s="8" t="s">
        <v>10</v>
      </c>
      <c r="D6" s="8">
        <v>3</v>
      </c>
      <c r="E6" s="8">
        <v>4500</v>
      </c>
      <c r="F6" s="24">
        <f>D6*E6</f>
        <v>13500</v>
      </c>
    </row>
    <row r="7" spans="1:6" x14ac:dyDescent="0.35">
      <c r="A7" s="5"/>
      <c r="B7" s="6"/>
      <c r="C7" s="6"/>
      <c r="D7" s="6"/>
      <c r="E7" s="6"/>
      <c r="F7" s="25"/>
    </row>
    <row r="8" spans="1:6" ht="115" x14ac:dyDescent="0.35">
      <c r="A8" s="5"/>
      <c r="B8" s="9" t="s">
        <v>11</v>
      </c>
      <c r="C8" s="8" t="s">
        <v>12</v>
      </c>
      <c r="D8" s="6"/>
      <c r="E8" s="10">
        <v>0.1</v>
      </c>
      <c r="F8" s="25">
        <f>D8*E8</f>
        <v>0</v>
      </c>
    </row>
    <row r="9" spans="1:6" x14ac:dyDescent="0.35">
      <c r="A9" s="5"/>
      <c r="B9" s="6"/>
      <c r="C9" s="6"/>
      <c r="D9" s="6"/>
      <c r="E9" s="6"/>
      <c r="F9" s="25"/>
    </row>
    <row r="10" spans="1:6" x14ac:dyDescent="0.35">
      <c r="A10" s="3" t="s">
        <v>7</v>
      </c>
      <c r="B10" s="7" t="s">
        <v>13</v>
      </c>
      <c r="C10" s="6"/>
      <c r="D10" s="6"/>
      <c r="E10" s="6"/>
      <c r="F10" s="25"/>
    </row>
    <row r="11" spans="1:6" x14ac:dyDescent="0.35">
      <c r="A11" s="5"/>
      <c r="B11" s="7"/>
      <c r="C11" s="6"/>
      <c r="D11" s="6"/>
      <c r="E11" s="6"/>
      <c r="F11" s="25"/>
    </row>
    <row r="12" spans="1:6" ht="57.5" x14ac:dyDescent="0.35">
      <c r="A12" s="3" t="s">
        <v>14</v>
      </c>
      <c r="B12" s="9" t="s">
        <v>15</v>
      </c>
      <c r="C12" s="8" t="s">
        <v>16</v>
      </c>
      <c r="D12" s="8">
        <v>1</v>
      </c>
      <c r="E12" s="8">
        <v>45000</v>
      </c>
      <c r="F12" s="29">
        <f>D12*E12</f>
        <v>45000</v>
      </c>
    </row>
    <row r="13" spans="1:6" ht="15" thickBot="1" x14ac:dyDescent="0.4">
      <c r="A13" s="11" t="s">
        <v>17</v>
      </c>
      <c r="B13" s="12" t="s">
        <v>18</v>
      </c>
      <c r="C13" s="13" t="s">
        <v>19</v>
      </c>
      <c r="D13" s="13">
        <v>1</v>
      </c>
      <c r="E13" s="12"/>
      <c r="F13" s="26">
        <f>D13*E13</f>
        <v>0</v>
      </c>
    </row>
    <row r="14" spans="1:6" ht="15" thickBot="1" x14ac:dyDescent="0.4">
      <c r="A14" s="18" t="s">
        <v>21</v>
      </c>
      <c r="B14" s="19"/>
      <c r="C14" s="19"/>
      <c r="D14" s="19"/>
      <c r="E14" s="20"/>
      <c r="F14" s="27">
        <f>SUM(F5:F13)</f>
        <v>58500</v>
      </c>
    </row>
  </sheetData>
  <mergeCells count="2">
    <mergeCell ref="A1:F1"/>
    <mergeCell ref="A14:E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24" sqref="D24"/>
    </sheetView>
  </sheetViews>
  <sheetFormatPr defaultRowHeight="14.5" x14ac:dyDescent="0.35"/>
  <cols>
    <col min="2" max="2" width="50.26953125" bestFit="1" customWidth="1"/>
    <col min="5" max="5" width="11.453125" customWidth="1"/>
    <col min="6" max="6" width="13.08984375" style="28" customWidth="1"/>
  </cols>
  <sheetData>
    <row r="1" spans="1:6" ht="15" thickBot="1" x14ac:dyDescent="0.4">
      <c r="A1" s="15" t="s">
        <v>22</v>
      </c>
      <c r="B1" s="16"/>
      <c r="C1" s="16"/>
      <c r="D1" s="16"/>
      <c r="E1" s="16"/>
      <c r="F1" s="17"/>
    </row>
    <row r="2" spans="1:6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2" t="s">
        <v>6</v>
      </c>
    </row>
    <row r="3" spans="1:6" x14ac:dyDescent="0.35">
      <c r="A3" s="3" t="s">
        <v>23</v>
      </c>
      <c r="B3" s="4" t="s">
        <v>24</v>
      </c>
      <c r="C3" s="7"/>
      <c r="D3" s="7"/>
      <c r="E3" s="7"/>
      <c r="F3" s="23"/>
    </row>
    <row r="4" spans="1:6" x14ac:dyDescent="0.35">
      <c r="A4" s="5"/>
      <c r="B4" s="7" t="s">
        <v>25</v>
      </c>
      <c r="C4" s="8" t="s">
        <v>26</v>
      </c>
      <c r="D4" s="8">
        <v>1</v>
      </c>
      <c r="E4" s="8"/>
      <c r="F4" s="23">
        <f>D4*E4</f>
        <v>0</v>
      </c>
    </row>
    <row r="5" spans="1:6" x14ac:dyDescent="0.35">
      <c r="A5" s="5"/>
      <c r="B5" s="7" t="s">
        <v>27</v>
      </c>
      <c r="C5" s="8" t="s">
        <v>26</v>
      </c>
      <c r="D5" s="8">
        <v>1</v>
      </c>
      <c r="E5" s="8"/>
      <c r="F5" s="23">
        <f>D5*E5</f>
        <v>0</v>
      </c>
    </row>
    <row r="6" spans="1:6" x14ac:dyDescent="0.35">
      <c r="A6" s="5"/>
      <c r="B6" s="7" t="s">
        <v>28</v>
      </c>
      <c r="C6" s="8" t="s">
        <v>10</v>
      </c>
      <c r="D6" s="8">
        <v>3</v>
      </c>
      <c r="E6" s="8"/>
      <c r="F6" s="23">
        <f>D6*E6</f>
        <v>0</v>
      </c>
    </row>
    <row r="7" spans="1:6" x14ac:dyDescent="0.35">
      <c r="A7" s="5"/>
      <c r="B7" s="7" t="s">
        <v>29</v>
      </c>
      <c r="C7" s="7"/>
      <c r="D7" s="7"/>
      <c r="E7" s="7"/>
      <c r="F7" s="23"/>
    </row>
    <row r="8" spans="1:6" ht="15" thickBot="1" x14ac:dyDescent="0.4">
      <c r="A8" s="5"/>
      <c r="B8" s="7" t="s">
        <v>30</v>
      </c>
      <c r="C8" s="7"/>
      <c r="D8" s="7"/>
      <c r="E8" s="7"/>
      <c r="F8" s="23"/>
    </row>
    <row r="9" spans="1:6" ht="15" thickBot="1" x14ac:dyDescent="0.4">
      <c r="A9" s="18" t="s">
        <v>31</v>
      </c>
      <c r="B9" s="19"/>
      <c r="C9" s="19"/>
      <c r="D9" s="19"/>
      <c r="E9" s="20"/>
      <c r="F9" s="30">
        <f>SUM(F4:F8)</f>
        <v>0</v>
      </c>
    </row>
  </sheetData>
  <mergeCells count="2">
    <mergeCell ref="A1:F1"/>
    <mergeCell ref="A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O17" sqref="O17"/>
    </sheetView>
  </sheetViews>
  <sheetFormatPr defaultRowHeight="14.5" x14ac:dyDescent="0.35"/>
  <cols>
    <col min="2" max="2" width="43.90625" customWidth="1"/>
    <col min="4" max="4" width="12.08984375" customWidth="1"/>
    <col min="5" max="5" width="12.7265625" customWidth="1"/>
    <col min="6" max="6" width="14.81640625" style="28" customWidth="1"/>
  </cols>
  <sheetData>
    <row r="1" spans="1:6" ht="15" thickBot="1" x14ac:dyDescent="0.4">
      <c r="A1" s="15" t="s">
        <v>32</v>
      </c>
      <c r="B1" s="16"/>
      <c r="C1" s="16"/>
      <c r="D1" s="16"/>
      <c r="E1" s="16"/>
      <c r="F1" s="17"/>
    </row>
    <row r="2" spans="1:6" ht="15" thickBot="1" x14ac:dyDescent="0.4">
      <c r="A2" s="11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27" t="s">
        <v>6</v>
      </c>
    </row>
    <row r="3" spans="1:6" ht="23" x14ac:dyDescent="0.35">
      <c r="A3" s="3" t="s">
        <v>33</v>
      </c>
      <c r="B3" s="9" t="s">
        <v>34</v>
      </c>
      <c r="C3" s="8" t="s">
        <v>35</v>
      </c>
      <c r="D3" s="8">
        <v>5.7</v>
      </c>
      <c r="E3" s="6"/>
      <c r="F3" s="25">
        <f>D3*E3</f>
        <v>0</v>
      </c>
    </row>
    <row r="4" spans="1:6" x14ac:dyDescent="0.35">
      <c r="A4" s="5"/>
      <c r="B4" s="9"/>
      <c r="C4" s="6"/>
      <c r="D4" s="6"/>
      <c r="E4" s="6"/>
      <c r="F4" s="25"/>
    </row>
    <row r="5" spans="1:6" x14ac:dyDescent="0.35">
      <c r="A5" s="3" t="s">
        <v>36</v>
      </c>
      <c r="B5" s="9" t="s">
        <v>37</v>
      </c>
      <c r="C5" s="6"/>
      <c r="D5" s="6"/>
      <c r="E5" s="6"/>
      <c r="F5" s="25"/>
    </row>
    <row r="6" spans="1:6" ht="48" x14ac:dyDescent="0.35">
      <c r="A6" s="3"/>
      <c r="B6" s="31" t="s">
        <v>38</v>
      </c>
      <c r="C6" s="6"/>
      <c r="D6" s="6"/>
      <c r="E6" s="6"/>
      <c r="F6" s="25"/>
    </row>
    <row r="7" spans="1:6" x14ac:dyDescent="0.35">
      <c r="A7" s="5" t="s">
        <v>39</v>
      </c>
      <c r="B7" s="9" t="s">
        <v>40</v>
      </c>
      <c r="C7" s="8" t="s">
        <v>41</v>
      </c>
      <c r="D7" s="8">
        <v>88</v>
      </c>
      <c r="E7" s="6"/>
      <c r="F7" s="25">
        <f>D7*E7</f>
        <v>0</v>
      </c>
    </row>
    <row r="8" spans="1:6" x14ac:dyDescent="0.35">
      <c r="A8" s="5" t="s">
        <v>42</v>
      </c>
      <c r="B8" s="9" t="s">
        <v>43</v>
      </c>
      <c r="C8" s="8" t="s">
        <v>19</v>
      </c>
      <c r="D8" s="8">
        <v>4</v>
      </c>
      <c r="E8" s="6"/>
      <c r="F8" s="25">
        <f>D8*E8</f>
        <v>0</v>
      </c>
    </row>
    <row r="9" spans="1:6" x14ac:dyDescent="0.35">
      <c r="A9" s="5" t="s">
        <v>44</v>
      </c>
      <c r="B9" s="9" t="s">
        <v>45</v>
      </c>
      <c r="C9" s="8" t="s">
        <v>19</v>
      </c>
      <c r="D9" s="8">
        <v>4</v>
      </c>
      <c r="E9" s="6"/>
      <c r="F9" s="25">
        <f>D9*E9</f>
        <v>0</v>
      </c>
    </row>
    <row r="10" spans="1:6" ht="23" x14ac:dyDescent="0.35">
      <c r="A10" s="5" t="s">
        <v>46</v>
      </c>
      <c r="B10" s="9" t="s">
        <v>47</v>
      </c>
      <c r="C10" s="8" t="s">
        <v>19</v>
      </c>
      <c r="D10" s="8">
        <v>4</v>
      </c>
      <c r="E10" s="6"/>
      <c r="F10" s="25">
        <f>D10*E10</f>
        <v>0</v>
      </c>
    </row>
    <row r="11" spans="1:6" x14ac:dyDescent="0.35">
      <c r="A11" s="5" t="s">
        <v>48</v>
      </c>
      <c r="B11" s="9" t="s">
        <v>49</v>
      </c>
      <c r="C11" s="8" t="s">
        <v>19</v>
      </c>
      <c r="D11" s="8">
        <v>8</v>
      </c>
      <c r="E11" s="6"/>
      <c r="F11" s="25">
        <f>D11*E11</f>
        <v>0</v>
      </c>
    </row>
    <row r="12" spans="1:6" ht="34.5" x14ac:dyDescent="0.35">
      <c r="A12" s="5" t="s">
        <v>50</v>
      </c>
      <c r="B12" s="9" t="s">
        <v>51</v>
      </c>
      <c r="C12" s="8" t="s">
        <v>52</v>
      </c>
      <c r="D12" s="8">
        <v>8</v>
      </c>
      <c r="E12" s="6"/>
      <c r="F12" s="25">
        <f>D12*E12</f>
        <v>0</v>
      </c>
    </row>
    <row r="13" spans="1:6" x14ac:dyDescent="0.35">
      <c r="A13" s="5" t="s">
        <v>53</v>
      </c>
      <c r="B13" s="9" t="s">
        <v>54</v>
      </c>
      <c r="C13" s="8" t="s">
        <v>19</v>
      </c>
      <c r="D13" s="6"/>
      <c r="E13" s="6"/>
      <c r="F13" s="24" t="s">
        <v>55</v>
      </c>
    </row>
    <row r="14" spans="1:6" x14ac:dyDescent="0.35">
      <c r="A14" s="5" t="s">
        <v>56</v>
      </c>
      <c r="B14" s="9" t="s">
        <v>57</v>
      </c>
      <c r="C14" s="8" t="s">
        <v>19</v>
      </c>
      <c r="D14" s="8">
        <v>16</v>
      </c>
      <c r="E14" s="6"/>
      <c r="F14" s="25">
        <f>D14*E14</f>
        <v>0</v>
      </c>
    </row>
    <row r="15" spans="1:6" ht="34.5" x14ac:dyDescent="0.35">
      <c r="A15" s="5" t="s">
        <v>58</v>
      </c>
      <c r="B15" s="9" t="s">
        <v>59</v>
      </c>
      <c r="C15" s="8" t="s">
        <v>60</v>
      </c>
      <c r="D15" s="8">
        <v>8</v>
      </c>
      <c r="E15" s="6"/>
      <c r="F15" s="25">
        <f>D15*E15</f>
        <v>0</v>
      </c>
    </row>
    <row r="16" spans="1:6" x14ac:dyDescent="0.35">
      <c r="A16" s="5" t="s">
        <v>61</v>
      </c>
      <c r="B16" s="9" t="s">
        <v>62</v>
      </c>
      <c r="C16" s="8" t="s">
        <v>60</v>
      </c>
      <c r="D16" s="8">
        <v>16</v>
      </c>
      <c r="E16" s="6"/>
      <c r="F16" s="25">
        <f>D16*E16</f>
        <v>0</v>
      </c>
    </row>
    <row r="17" spans="1:6" ht="23" x14ac:dyDescent="0.35">
      <c r="A17" s="5" t="s">
        <v>63</v>
      </c>
      <c r="B17" s="9" t="s">
        <v>64</v>
      </c>
      <c r="C17" s="8" t="s">
        <v>19</v>
      </c>
      <c r="D17" s="8">
        <v>20</v>
      </c>
      <c r="E17" s="6"/>
      <c r="F17" s="25">
        <f>D17*E17</f>
        <v>0</v>
      </c>
    </row>
    <row r="18" spans="1:6" x14ac:dyDescent="0.35">
      <c r="A18" s="3"/>
      <c r="B18" s="9"/>
      <c r="C18" s="6"/>
      <c r="D18" s="6"/>
      <c r="E18" s="6"/>
      <c r="F18" s="25"/>
    </row>
    <row r="19" spans="1:6" ht="46" x14ac:dyDescent="0.35">
      <c r="A19" s="3" t="s">
        <v>65</v>
      </c>
      <c r="B19" s="9" t="s">
        <v>66</v>
      </c>
      <c r="C19" s="6"/>
      <c r="D19" s="6"/>
      <c r="E19" s="6"/>
      <c r="F19" s="25"/>
    </row>
    <row r="20" spans="1:6" x14ac:dyDescent="0.35">
      <c r="A20" s="5" t="s">
        <v>42</v>
      </c>
      <c r="B20" s="9" t="s">
        <v>67</v>
      </c>
      <c r="C20" s="8" t="s">
        <v>68</v>
      </c>
      <c r="D20" s="6"/>
      <c r="E20" s="6"/>
      <c r="F20" s="24" t="s">
        <v>55</v>
      </c>
    </row>
    <row r="21" spans="1:6" ht="60" x14ac:dyDescent="0.35">
      <c r="A21" s="5"/>
      <c r="B21" s="31" t="s">
        <v>69</v>
      </c>
      <c r="C21" s="6"/>
      <c r="D21" s="6"/>
      <c r="E21" s="6"/>
      <c r="F21" s="25"/>
    </row>
    <row r="22" spans="1:6" x14ac:dyDescent="0.35">
      <c r="A22" s="5"/>
      <c r="B22" s="31"/>
      <c r="C22" s="7"/>
      <c r="D22" s="7"/>
      <c r="E22" s="7"/>
      <c r="F22" s="23"/>
    </row>
    <row r="23" spans="1:6" x14ac:dyDescent="0.35">
      <c r="A23" s="3" t="s">
        <v>70</v>
      </c>
      <c r="B23" s="9" t="s">
        <v>71</v>
      </c>
      <c r="C23" s="8" t="s">
        <v>72</v>
      </c>
      <c r="D23" s="8">
        <v>1200</v>
      </c>
      <c r="E23" s="7"/>
      <c r="F23" s="23">
        <f>D23*E23</f>
        <v>0</v>
      </c>
    </row>
    <row r="24" spans="1:6" x14ac:dyDescent="0.35">
      <c r="A24" s="3"/>
      <c r="B24" s="9"/>
      <c r="C24" s="7"/>
      <c r="D24" s="7"/>
      <c r="E24" s="7"/>
      <c r="F24" s="23"/>
    </row>
    <row r="25" spans="1:6" ht="15" thickBot="1" x14ac:dyDescent="0.4">
      <c r="A25" s="11"/>
      <c r="B25" s="32"/>
      <c r="C25" s="12"/>
      <c r="D25" s="12"/>
      <c r="E25" s="12"/>
      <c r="F25" s="26"/>
    </row>
    <row r="26" spans="1:6" ht="15" thickBot="1" x14ac:dyDescent="0.4">
      <c r="A26" s="18" t="s">
        <v>73</v>
      </c>
      <c r="B26" s="19"/>
      <c r="C26" s="19"/>
      <c r="D26" s="19"/>
      <c r="E26" s="20"/>
      <c r="F26" s="27">
        <f>SUM(F3:F25)</f>
        <v>0</v>
      </c>
    </row>
  </sheetData>
  <mergeCells count="2">
    <mergeCell ref="A1:F1"/>
    <mergeCell ref="A26:E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21" sqref="G21"/>
    </sheetView>
  </sheetViews>
  <sheetFormatPr defaultRowHeight="14.5" x14ac:dyDescent="0.35"/>
  <cols>
    <col min="2" max="2" width="33.54296875" customWidth="1"/>
    <col min="4" max="4" width="11.54296875" customWidth="1"/>
    <col min="5" max="5" width="12.81640625" customWidth="1"/>
    <col min="6" max="6" width="13.7265625" style="28" customWidth="1"/>
  </cols>
  <sheetData>
    <row r="1" spans="1:6" ht="15" thickBot="1" x14ac:dyDescent="0.4">
      <c r="A1" s="15" t="s">
        <v>74</v>
      </c>
      <c r="B1" s="16"/>
      <c r="C1" s="16"/>
      <c r="D1" s="16"/>
      <c r="E1" s="16"/>
      <c r="F1" s="17"/>
    </row>
    <row r="2" spans="1:6" ht="15" thickBot="1" x14ac:dyDescent="0.4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5" t="s">
        <v>6</v>
      </c>
    </row>
    <row r="3" spans="1:6" x14ac:dyDescent="0.35">
      <c r="A3" s="5" t="s">
        <v>75</v>
      </c>
      <c r="B3" s="7"/>
      <c r="C3" s="6"/>
      <c r="D3" s="6"/>
      <c r="E3" s="6"/>
      <c r="F3" s="25"/>
    </row>
    <row r="4" spans="1:6" ht="23" x14ac:dyDescent="0.35">
      <c r="A4" s="3">
        <v>33.1</v>
      </c>
      <c r="B4" s="9" t="s">
        <v>76</v>
      </c>
      <c r="C4" s="6"/>
      <c r="D4" s="6"/>
      <c r="E4" s="6"/>
      <c r="F4" s="25"/>
    </row>
    <row r="5" spans="1:6" ht="48" x14ac:dyDescent="0.35">
      <c r="A5" s="3"/>
      <c r="B5" s="31" t="s">
        <v>77</v>
      </c>
      <c r="C5" s="6"/>
      <c r="D5" s="6"/>
      <c r="E5" s="6"/>
      <c r="F5" s="25"/>
    </row>
    <row r="6" spans="1:6" ht="23" x14ac:dyDescent="0.35">
      <c r="A6" s="5" t="s">
        <v>39</v>
      </c>
      <c r="B6" s="9" t="s">
        <v>78</v>
      </c>
      <c r="C6" s="8" t="s">
        <v>79</v>
      </c>
      <c r="D6" s="8">
        <v>8550</v>
      </c>
      <c r="E6" s="6"/>
      <c r="F6" s="25">
        <f>D6*E6</f>
        <v>0</v>
      </c>
    </row>
    <row r="7" spans="1:6" ht="23" x14ac:dyDescent="0.35">
      <c r="A7" s="5" t="s">
        <v>42</v>
      </c>
      <c r="B7" s="9" t="s">
        <v>80</v>
      </c>
      <c r="C7" s="6"/>
      <c r="D7" s="6"/>
      <c r="E7" s="6"/>
      <c r="F7" s="25"/>
    </row>
    <row r="8" spans="1:6" ht="35" thickBot="1" x14ac:dyDescent="0.4">
      <c r="A8" s="5" t="s">
        <v>81</v>
      </c>
      <c r="B8" s="9" t="s">
        <v>82</v>
      </c>
      <c r="C8" s="8" t="s">
        <v>79</v>
      </c>
      <c r="D8" s="8">
        <v>8550</v>
      </c>
      <c r="E8" s="6"/>
      <c r="F8" s="25">
        <f>D8*E8</f>
        <v>0</v>
      </c>
    </row>
    <row r="9" spans="1:6" ht="15" thickBot="1" x14ac:dyDescent="0.4">
      <c r="A9" s="18" t="s">
        <v>83</v>
      </c>
      <c r="B9" s="19"/>
      <c r="C9" s="19"/>
      <c r="D9" s="19"/>
      <c r="E9" s="20"/>
      <c r="F9" s="30">
        <f>SUM(F6:F8)</f>
        <v>0</v>
      </c>
    </row>
  </sheetData>
  <mergeCells count="2">
    <mergeCell ref="A1:F1"/>
    <mergeCell ref="A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9" sqref="F19"/>
    </sheetView>
  </sheetViews>
  <sheetFormatPr defaultRowHeight="14.5" x14ac:dyDescent="0.35"/>
  <cols>
    <col min="2" max="2" width="35.54296875" customWidth="1"/>
    <col min="3" max="3" width="11.81640625" customWidth="1"/>
    <col min="4" max="4" width="12.7265625" customWidth="1"/>
    <col min="5" max="5" width="10.1796875" customWidth="1"/>
    <col min="6" max="6" width="14.36328125" style="28" customWidth="1"/>
  </cols>
  <sheetData>
    <row r="1" spans="1:6" ht="15" thickBot="1" x14ac:dyDescent="0.4">
      <c r="A1" s="15" t="s">
        <v>84</v>
      </c>
      <c r="B1" s="16"/>
      <c r="C1" s="16"/>
      <c r="D1" s="16"/>
      <c r="E1" s="16"/>
      <c r="F1" s="17"/>
    </row>
    <row r="2" spans="1:6" ht="15" thickBot="1" x14ac:dyDescent="0.4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5" t="s">
        <v>6</v>
      </c>
    </row>
    <row r="3" spans="1:6" x14ac:dyDescent="0.35">
      <c r="A3" s="5" t="s">
        <v>85</v>
      </c>
      <c r="B3" s="7"/>
      <c r="C3" s="6"/>
      <c r="D3" s="6"/>
      <c r="E3" s="6"/>
      <c r="F3" s="25"/>
    </row>
    <row r="4" spans="1:6" ht="23" x14ac:dyDescent="0.35">
      <c r="A4" s="3">
        <v>34.1</v>
      </c>
      <c r="B4" s="9" t="s">
        <v>86</v>
      </c>
      <c r="C4" s="6"/>
      <c r="D4" s="6"/>
      <c r="E4" s="6"/>
      <c r="F4" s="25"/>
    </row>
    <row r="5" spans="1:6" x14ac:dyDescent="0.35">
      <c r="A5" s="5" t="s">
        <v>39</v>
      </c>
      <c r="B5" s="9" t="s">
        <v>87</v>
      </c>
      <c r="C5" s="38" t="s">
        <v>79</v>
      </c>
      <c r="D5" s="38">
        <v>8550</v>
      </c>
      <c r="E5" s="39"/>
      <c r="F5" s="40">
        <f>D5*E5</f>
        <v>0</v>
      </c>
    </row>
    <row r="6" spans="1:6" x14ac:dyDescent="0.35">
      <c r="A6" s="5"/>
      <c r="B6" s="9"/>
      <c r="C6" s="38"/>
      <c r="D6" s="38"/>
      <c r="E6" s="39"/>
      <c r="F6" s="40"/>
    </row>
    <row r="7" spans="1:6" ht="34.5" x14ac:dyDescent="0.35">
      <c r="A7" s="5" t="s">
        <v>58</v>
      </c>
      <c r="B7" s="9" t="s">
        <v>88</v>
      </c>
      <c r="C7" s="38"/>
      <c r="D7" s="38"/>
      <c r="E7" s="39"/>
      <c r="F7" s="40"/>
    </row>
    <row r="8" spans="1:6" ht="23" x14ac:dyDescent="0.35">
      <c r="A8" s="5" t="s">
        <v>89</v>
      </c>
      <c r="B8" s="9" t="s">
        <v>90</v>
      </c>
      <c r="C8" s="8"/>
      <c r="D8" s="8"/>
      <c r="E8" s="39"/>
      <c r="F8" s="40">
        <f>D10*E8</f>
        <v>0</v>
      </c>
    </row>
    <row r="9" spans="1:6" x14ac:dyDescent="0.35">
      <c r="A9" s="5"/>
      <c r="B9" s="9"/>
      <c r="C9" s="8"/>
      <c r="D9" s="8"/>
      <c r="E9" s="39"/>
      <c r="F9" s="40"/>
    </row>
    <row r="10" spans="1:6" ht="34.5" x14ac:dyDescent="0.35">
      <c r="A10" s="5" t="s">
        <v>58</v>
      </c>
      <c r="B10" s="9" t="s">
        <v>91</v>
      </c>
      <c r="C10" s="8" t="s">
        <v>79</v>
      </c>
      <c r="D10" s="8">
        <v>8550</v>
      </c>
      <c r="E10" s="39"/>
      <c r="F10" s="40"/>
    </row>
    <row r="11" spans="1:6" ht="15" thickBot="1" x14ac:dyDescent="0.4">
      <c r="A11" s="36"/>
      <c r="B11" s="37"/>
      <c r="C11" s="6"/>
      <c r="D11" s="6"/>
      <c r="E11" s="6"/>
      <c r="F11" s="25"/>
    </row>
    <row r="12" spans="1:6" ht="15" thickBot="1" x14ac:dyDescent="0.4">
      <c r="A12" s="18" t="s">
        <v>92</v>
      </c>
      <c r="B12" s="19"/>
      <c r="C12" s="19"/>
      <c r="D12" s="19"/>
      <c r="E12" s="20"/>
      <c r="F12" s="30">
        <f>SUM(F5:F11)</f>
        <v>0</v>
      </c>
    </row>
  </sheetData>
  <mergeCells count="8">
    <mergeCell ref="A12:E12"/>
    <mergeCell ref="A1:F1"/>
    <mergeCell ref="C5:C7"/>
    <mergeCell ref="D5:D7"/>
    <mergeCell ref="E5:E7"/>
    <mergeCell ref="F5:F7"/>
    <mergeCell ref="E8:E10"/>
    <mergeCell ref="F8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9" sqref="F19"/>
    </sheetView>
  </sheetViews>
  <sheetFormatPr defaultRowHeight="14.5" x14ac:dyDescent="0.35"/>
  <cols>
    <col min="2" max="2" width="21" customWidth="1"/>
    <col min="4" max="4" width="14.81640625" customWidth="1"/>
    <col min="5" max="5" width="11.7265625" customWidth="1"/>
    <col min="6" max="6" width="14.453125" style="28" customWidth="1"/>
  </cols>
  <sheetData>
    <row r="1" spans="1:6" ht="15" thickBot="1" x14ac:dyDescent="0.4">
      <c r="A1" s="15" t="s">
        <v>93</v>
      </c>
      <c r="B1" s="16"/>
      <c r="C1" s="16"/>
      <c r="D1" s="16"/>
      <c r="E1" s="16"/>
      <c r="F1" s="17"/>
    </row>
    <row r="2" spans="1:6" ht="15" thickBot="1" x14ac:dyDescent="0.4">
      <c r="A2" s="11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27" t="s">
        <v>6</v>
      </c>
    </row>
    <row r="3" spans="1:6" ht="46" x14ac:dyDescent="0.35">
      <c r="A3" s="3">
        <v>59.01</v>
      </c>
      <c r="B3" s="9" t="s">
        <v>94</v>
      </c>
      <c r="C3" s="7"/>
      <c r="D3" s="7"/>
      <c r="E3" s="7"/>
      <c r="F3" s="23" t="s">
        <v>20</v>
      </c>
    </row>
    <row r="4" spans="1:6" ht="34.5" x14ac:dyDescent="0.35">
      <c r="A4" s="5" t="s">
        <v>42</v>
      </c>
      <c r="B4" s="9" t="s">
        <v>95</v>
      </c>
      <c r="C4" s="7" t="s">
        <v>35</v>
      </c>
      <c r="D4" s="7">
        <v>5.7</v>
      </c>
      <c r="E4" s="7"/>
      <c r="F4" s="23">
        <f>D4*E4</f>
        <v>0</v>
      </c>
    </row>
    <row r="5" spans="1:6" ht="15" thickBot="1" x14ac:dyDescent="0.4">
      <c r="A5" s="41"/>
      <c r="B5" s="42"/>
      <c r="C5" s="43"/>
      <c r="D5" s="43"/>
      <c r="E5" s="43"/>
      <c r="F5" s="47"/>
    </row>
    <row r="6" spans="1:6" ht="15" thickBot="1" x14ac:dyDescent="0.4">
      <c r="A6" s="44" t="s">
        <v>96</v>
      </c>
      <c r="B6" s="45"/>
      <c r="C6" s="45"/>
      <c r="D6" s="45"/>
      <c r="E6" s="46"/>
      <c r="F6" s="27">
        <f>SUM(F4:F5)</f>
        <v>0</v>
      </c>
    </row>
  </sheetData>
  <mergeCells count="2">
    <mergeCell ref="A1:F1"/>
    <mergeCell ref="A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7" sqref="F17"/>
    </sheetView>
  </sheetViews>
  <sheetFormatPr defaultRowHeight="14.5" x14ac:dyDescent="0.35"/>
  <cols>
    <col min="2" max="2" width="31.81640625" customWidth="1"/>
    <col min="4" max="4" width="12.54296875" customWidth="1"/>
    <col min="5" max="5" width="11.54296875" customWidth="1"/>
    <col min="6" max="6" width="14.453125" style="28" customWidth="1"/>
  </cols>
  <sheetData>
    <row r="1" spans="1:6" ht="15" thickBot="1" x14ac:dyDescent="0.4">
      <c r="A1" s="15" t="s">
        <v>97</v>
      </c>
      <c r="B1" s="16"/>
      <c r="C1" s="16"/>
      <c r="D1" s="16"/>
      <c r="E1" s="16"/>
      <c r="F1" s="17"/>
    </row>
    <row r="2" spans="1:6" ht="15" thickBot="1" x14ac:dyDescent="0.4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5" t="s">
        <v>6</v>
      </c>
    </row>
    <row r="3" spans="1:6" x14ac:dyDescent="0.35">
      <c r="A3" s="3"/>
      <c r="B3" s="4"/>
      <c r="C3" s="4"/>
      <c r="D3" s="4"/>
      <c r="E3" s="6"/>
      <c r="F3" s="23"/>
    </row>
    <row r="4" spans="1:6" x14ac:dyDescent="0.35">
      <c r="A4" s="3" t="s">
        <v>98</v>
      </c>
      <c r="B4" s="4" t="s">
        <v>99</v>
      </c>
      <c r="C4" s="7"/>
      <c r="D4" s="6"/>
      <c r="E4" s="7"/>
      <c r="F4" s="23"/>
    </row>
    <row r="5" spans="1:6" x14ac:dyDescent="0.35">
      <c r="A5" s="3"/>
      <c r="B5" s="6"/>
      <c r="C5" s="7"/>
      <c r="D5" s="6"/>
      <c r="E5" s="7"/>
      <c r="F5" s="23"/>
    </row>
    <row r="6" spans="1:6" ht="23" x14ac:dyDescent="0.35">
      <c r="A6" s="5" t="s">
        <v>100</v>
      </c>
      <c r="B6" s="9" t="s">
        <v>101</v>
      </c>
      <c r="C6" s="8" t="s">
        <v>102</v>
      </c>
      <c r="D6" s="8">
        <v>1</v>
      </c>
      <c r="E6" s="6"/>
      <c r="F6" s="25">
        <f>D6*E6</f>
        <v>0</v>
      </c>
    </row>
    <row r="7" spans="1:6" ht="34.5" x14ac:dyDescent="0.35">
      <c r="A7" s="5" t="s">
        <v>103</v>
      </c>
      <c r="B7" s="9" t="s">
        <v>104</v>
      </c>
      <c r="C7" s="8" t="s">
        <v>102</v>
      </c>
      <c r="D7" s="8">
        <v>1</v>
      </c>
      <c r="E7" s="6"/>
      <c r="F7" s="25">
        <f>D7*E7</f>
        <v>0</v>
      </c>
    </row>
    <row r="8" spans="1:6" ht="34.5" x14ac:dyDescent="0.35">
      <c r="A8" s="5" t="s">
        <v>105</v>
      </c>
      <c r="B8" s="9" t="s">
        <v>106</v>
      </c>
      <c r="C8" s="8" t="s">
        <v>107</v>
      </c>
      <c r="D8" s="8">
        <v>2</v>
      </c>
      <c r="E8" s="6"/>
      <c r="F8" s="25">
        <f>D8*E8</f>
        <v>0</v>
      </c>
    </row>
    <row r="9" spans="1:6" ht="23" x14ac:dyDescent="0.35">
      <c r="A9" s="5" t="s">
        <v>108</v>
      </c>
      <c r="B9" s="9" t="s">
        <v>109</v>
      </c>
      <c r="C9" s="8" t="s">
        <v>102</v>
      </c>
      <c r="D9" s="8">
        <v>1</v>
      </c>
      <c r="E9" s="6"/>
      <c r="F9" s="25">
        <f>D9*E9</f>
        <v>0</v>
      </c>
    </row>
    <row r="10" spans="1:6" ht="15" thickBot="1" x14ac:dyDescent="0.4">
      <c r="A10" s="5" t="s">
        <v>110</v>
      </c>
      <c r="B10" s="7" t="s">
        <v>111</v>
      </c>
      <c r="C10" s="8" t="s">
        <v>112</v>
      </c>
      <c r="D10" s="8">
        <v>1</v>
      </c>
      <c r="E10" s="6"/>
      <c r="F10" s="25">
        <f>D10*E10</f>
        <v>0</v>
      </c>
    </row>
    <row r="11" spans="1:6" ht="15" thickBot="1" x14ac:dyDescent="0.4">
      <c r="A11" s="18" t="s">
        <v>113</v>
      </c>
      <c r="B11" s="19"/>
      <c r="C11" s="19"/>
      <c r="D11" s="19"/>
      <c r="E11" s="20"/>
      <c r="F11" s="30">
        <f>SUM(F6:F10)</f>
        <v>0</v>
      </c>
    </row>
  </sheetData>
  <mergeCells count="2">
    <mergeCell ref="A1:F1"/>
    <mergeCell ref="A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24" sqref="C24"/>
    </sheetView>
  </sheetViews>
  <sheetFormatPr defaultRowHeight="14.5" x14ac:dyDescent="0.35"/>
  <cols>
    <col min="2" max="2" width="62.1796875" customWidth="1"/>
    <col min="3" max="3" width="17.6328125" style="28" customWidth="1"/>
  </cols>
  <sheetData>
    <row r="1" spans="1:3" ht="23" customHeight="1" thickBot="1" x14ac:dyDescent="0.4">
      <c r="A1" s="50" t="s">
        <v>114</v>
      </c>
      <c r="B1" s="51"/>
      <c r="C1" s="52"/>
    </row>
    <row r="2" spans="1:3" ht="35" thickBot="1" x14ac:dyDescent="0.4">
      <c r="A2" s="48" t="s">
        <v>115</v>
      </c>
      <c r="B2" s="14" t="s">
        <v>116</v>
      </c>
      <c r="C2" s="61" t="s">
        <v>6</v>
      </c>
    </row>
    <row r="3" spans="1:3" ht="15" thickBot="1" x14ac:dyDescent="0.4">
      <c r="A3" s="49">
        <v>1200</v>
      </c>
      <c r="B3" s="12" t="s">
        <v>117</v>
      </c>
      <c r="C3" s="26">
        <f>'1200'!F14</f>
        <v>58500</v>
      </c>
    </row>
    <row r="4" spans="1:3" ht="15" thickBot="1" x14ac:dyDescent="0.4">
      <c r="A4" s="49">
        <v>1300</v>
      </c>
      <c r="B4" s="12" t="s">
        <v>118</v>
      </c>
      <c r="C4" s="26">
        <f>'1300'!F9</f>
        <v>0</v>
      </c>
    </row>
    <row r="5" spans="1:3" ht="15" thickBot="1" x14ac:dyDescent="0.4">
      <c r="A5" s="49">
        <v>1500</v>
      </c>
      <c r="B5" s="12" t="s">
        <v>119</v>
      </c>
      <c r="C5" s="26">
        <f>'1500'!F26</f>
        <v>0</v>
      </c>
    </row>
    <row r="6" spans="1:3" ht="15" thickBot="1" x14ac:dyDescent="0.4">
      <c r="A6" s="49">
        <v>3300</v>
      </c>
      <c r="B6" s="12" t="s">
        <v>120</v>
      </c>
      <c r="C6" s="26">
        <f>'3300'!F9</f>
        <v>0</v>
      </c>
    </row>
    <row r="7" spans="1:3" ht="15" thickBot="1" x14ac:dyDescent="0.4">
      <c r="A7" s="49">
        <v>3400</v>
      </c>
      <c r="B7" s="12" t="s">
        <v>128</v>
      </c>
      <c r="C7" s="26">
        <f>'3400'!F12</f>
        <v>0</v>
      </c>
    </row>
    <row r="8" spans="1:3" ht="15" thickBot="1" x14ac:dyDescent="0.4">
      <c r="A8" s="49">
        <v>5900</v>
      </c>
      <c r="B8" s="12" t="s">
        <v>121</v>
      </c>
      <c r="C8" s="26">
        <f>'5900'!F6</f>
        <v>0</v>
      </c>
    </row>
    <row r="9" spans="1:3" ht="15" thickBot="1" x14ac:dyDescent="0.4">
      <c r="A9" s="49" t="s">
        <v>98</v>
      </c>
      <c r="B9" s="12" t="s">
        <v>99</v>
      </c>
      <c r="C9" s="26">
        <f>'9400'!F11</f>
        <v>0</v>
      </c>
    </row>
    <row r="10" spans="1:3" ht="15" thickBot="1" x14ac:dyDescent="0.4">
      <c r="A10" s="18" t="s">
        <v>122</v>
      </c>
      <c r="B10" s="20"/>
      <c r="C10" s="27">
        <f>SUM(C3:C9)</f>
        <v>58500</v>
      </c>
    </row>
    <row r="11" spans="1:3" ht="15" thickBot="1" x14ac:dyDescent="0.4">
      <c r="A11" s="53" t="s">
        <v>123</v>
      </c>
      <c r="B11" s="54"/>
      <c r="C11" s="26">
        <f>C10*10%</f>
        <v>5850</v>
      </c>
    </row>
    <row r="12" spans="1:3" ht="34.5" customHeight="1" thickBot="1" x14ac:dyDescent="0.4">
      <c r="A12" s="55" t="s">
        <v>124</v>
      </c>
      <c r="B12" s="56"/>
      <c r="C12" s="27">
        <f>C10+C11</f>
        <v>64350</v>
      </c>
    </row>
    <row r="13" spans="1:3" ht="15" thickBot="1" x14ac:dyDescent="0.4">
      <c r="A13" s="53" t="s">
        <v>125</v>
      </c>
      <c r="B13" s="54"/>
      <c r="C13" s="26">
        <f>C12*15%</f>
        <v>9652.5</v>
      </c>
    </row>
    <row r="14" spans="1:3" x14ac:dyDescent="0.35">
      <c r="A14" s="57" t="s">
        <v>126</v>
      </c>
      <c r="B14" s="58"/>
      <c r="C14" s="62">
        <f>C12+C13</f>
        <v>74002.5</v>
      </c>
    </row>
    <row r="15" spans="1:3" ht="47" customHeight="1" thickBot="1" x14ac:dyDescent="0.4">
      <c r="A15" s="59" t="s">
        <v>127</v>
      </c>
      <c r="B15" s="60"/>
      <c r="C15" s="63"/>
    </row>
  </sheetData>
  <mergeCells count="8">
    <mergeCell ref="A15:B15"/>
    <mergeCell ref="C14:C15"/>
    <mergeCell ref="A1:C1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1200</vt:lpstr>
      <vt:lpstr>1300</vt:lpstr>
      <vt:lpstr>1500</vt:lpstr>
      <vt:lpstr>3300</vt:lpstr>
      <vt:lpstr>3400</vt:lpstr>
      <vt:lpstr>5900</vt:lpstr>
      <vt:lpstr>9400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Mabasa</dc:creator>
  <cp:lastModifiedBy>Phillip Mabasa</cp:lastModifiedBy>
  <dcterms:created xsi:type="dcterms:W3CDTF">2023-09-21T09:57:20Z</dcterms:created>
  <dcterms:modified xsi:type="dcterms:W3CDTF">2023-09-21T10:41:26Z</dcterms:modified>
</cp:coreProperties>
</file>